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关务与外贸服务专业教学进度表" sheetId="1" r:id="rId1"/>
  </sheets>
  <definedNames>
    <definedName name="_xlnm._FilterDatabase" localSheetId="0" hidden="1">关务与外贸服务专业教学进度表!$A$2:$P$69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<sst xmlns="http://schemas.openxmlformats.org/spreadsheetml/2006/main" count="291" uniqueCount="126">
  <si>
    <t>2025级关务与外贸服务专业教学进度表</t>
  </si>
  <si>
    <t>课程类别</t>
  </si>
  <si>
    <t>课程代码</t>
  </si>
  <si>
    <t>课程名称</t>
  </si>
  <si>
    <t>课程性质</t>
  </si>
  <si>
    <t>学分</t>
  </si>
  <si>
    <t>教学时数</t>
  </si>
  <si>
    <t>考核方式</t>
  </si>
  <si>
    <t>各学期周学时分配</t>
  </si>
  <si>
    <t>备注</t>
  </si>
  <si>
    <t>总学时</t>
  </si>
  <si>
    <t>理论教学</t>
  </si>
  <si>
    <t>实践教学</t>
  </si>
  <si>
    <t>第一学年</t>
  </si>
  <si>
    <t>第二学年</t>
  </si>
  <si>
    <t>第三学年</t>
  </si>
  <si>
    <t>一</t>
  </si>
  <si>
    <t>二</t>
  </si>
  <si>
    <t>三</t>
  </si>
  <si>
    <t>四</t>
  </si>
  <si>
    <t>五</t>
  </si>
  <si>
    <t>六</t>
  </si>
  <si>
    <t>20周</t>
  </si>
  <si>
    <t>公共基础课</t>
  </si>
  <si>
    <t>思想道德与法治</t>
  </si>
  <si>
    <t>必修</t>
  </si>
  <si>
    <t>考试</t>
  </si>
  <si>
    <t>2*16</t>
  </si>
  <si>
    <t>另16课时社会实践</t>
  </si>
  <si>
    <t>毛泽东思想和中国特色社会主义理论体系概论</t>
  </si>
  <si>
    <t>习近平新时代中国特色社会主义思想概论</t>
  </si>
  <si>
    <t>中国共产党历史</t>
  </si>
  <si>
    <t>考查</t>
  </si>
  <si>
    <t>2*8</t>
  </si>
  <si>
    <t>线上线下混合教学</t>
  </si>
  <si>
    <t>习近平法治思想概论</t>
  </si>
  <si>
    <t>高职英语（一）</t>
  </si>
  <si>
    <t>4*15</t>
  </si>
  <si>
    <t>高职英语（二）</t>
  </si>
  <si>
    <t>4*17</t>
  </si>
  <si>
    <t>艺术鉴赏</t>
  </si>
  <si>
    <t>2*17</t>
  </si>
  <si>
    <t>混同</t>
  </si>
  <si>
    <t>高职日语（一）</t>
  </si>
  <si>
    <t>选修</t>
  </si>
  <si>
    <t>2*15</t>
  </si>
  <si>
    <t>*公共选修课程学分学时数待计入</t>
  </si>
  <si>
    <t>高职日语（二）</t>
  </si>
  <si>
    <t>高职韩语（一）</t>
  </si>
  <si>
    <t>高职韩语（二）</t>
  </si>
  <si>
    <t>考级英语（一）</t>
  </si>
  <si>
    <t>考级英语（二）</t>
  </si>
  <si>
    <t>数学文化</t>
  </si>
  <si>
    <t>数学建模</t>
  </si>
  <si>
    <t>计算机考级精讲</t>
  </si>
  <si>
    <t>2*9</t>
  </si>
  <si>
    <t>待计入（1-9周）</t>
  </si>
  <si>
    <t>大学生数字素养与技能基础（一）</t>
  </si>
  <si>
    <t>3*8</t>
  </si>
  <si>
    <t>10-17周</t>
  </si>
  <si>
    <t>大学生数字素养与技能基础（二）</t>
  </si>
  <si>
    <t>3*17</t>
  </si>
  <si>
    <t>人工智能应用基础</t>
  </si>
  <si>
    <t>2*8　</t>
  </si>
  <si>
    <t>1-8周，8课时线上</t>
  </si>
  <si>
    <t>体育与健康（一）</t>
  </si>
  <si>
    <t>混同线上          4学时</t>
  </si>
  <si>
    <t>体育与健康（二）</t>
  </si>
  <si>
    <t>混同线上          2学时</t>
  </si>
  <si>
    <t>体育与健康（三）</t>
  </si>
  <si>
    <t>混同线上         4学时</t>
  </si>
  <si>
    <t>军事理论</t>
  </si>
  <si>
    <t>18*2</t>
  </si>
  <si>
    <t>1-2周</t>
  </si>
  <si>
    <t>军事技能</t>
  </si>
  <si>
    <t>56*2</t>
  </si>
  <si>
    <t>劳动教育</t>
  </si>
  <si>
    <t>大学生心理健康教育</t>
  </si>
  <si>
    <t>16课时线上</t>
  </si>
  <si>
    <t>121201031</t>
  </si>
  <si>
    <t>形势与政策</t>
  </si>
  <si>
    <t>2*2</t>
  </si>
  <si>
    <t>第四学期为线上</t>
  </si>
  <si>
    <t>大学生安全教育</t>
  </si>
  <si>
    <t>1*16</t>
  </si>
  <si>
    <t>线上</t>
  </si>
  <si>
    <t>国家安全教育</t>
  </si>
  <si>
    <t>职业生涯规划</t>
  </si>
  <si>
    <t>2*4</t>
  </si>
  <si>
    <t>第二学期为线上</t>
  </si>
  <si>
    <t>求职实务</t>
  </si>
  <si>
    <t>大学语文</t>
  </si>
  <si>
    <t>中华传统优秀文化</t>
  </si>
  <si>
    <t>1-9周线上</t>
  </si>
  <si>
    <t>创新创业</t>
  </si>
  <si>
    <t>小计</t>
  </si>
  <si>
    <t>专业基础课</t>
  </si>
  <si>
    <t>国际贸易基础</t>
  </si>
  <si>
    <t>考试　</t>
  </si>
  <si>
    <t>　经济学基础</t>
  </si>
  <si>
    <t>　管理学基础</t>
  </si>
  <si>
    <t>电子商务基础</t>
  </si>
  <si>
    <t xml:space="preserve"> 现代物流基础</t>
  </si>
  <si>
    <t>商品学基础</t>
  </si>
  <si>
    <t>通关基础</t>
  </si>
  <si>
    <t>　国际贸易地理</t>
  </si>
  <si>
    <t>考查　</t>
  </si>
  <si>
    <t>专业核心课</t>
  </si>
  <si>
    <t xml:space="preserve"> AI+税则归类</t>
  </si>
  <si>
    <t>JIT与智能通关</t>
  </si>
  <si>
    <t>AEO合规与风控</t>
  </si>
  <si>
    <t>　国际商务单证实训</t>
  </si>
  <si>
    <t>单一窗口综合实训　</t>
  </si>
  <si>
    <t>运输管理实务</t>
  </si>
  <si>
    <t>进出口税费核算实训</t>
  </si>
  <si>
    <t>专业拓展课</t>
  </si>
  <si>
    <t>货代英语</t>
  </si>
  <si>
    <t>　现代物流综合实训</t>
  </si>
  <si>
    <t>国际货运代理实训</t>
  </si>
  <si>
    <t>供应链管理</t>
  </si>
  <si>
    <t>商品检验与检疫</t>
  </si>
  <si>
    <t>集中实践课</t>
  </si>
  <si>
    <t>毕业实践及实习报告</t>
  </si>
  <si>
    <t>32*18</t>
  </si>
  <si>
    <t>合计</t>
  </si>
  <si>
    <t>注：《第二课堂（160000035）》2学分34学时。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</si>
</sst>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  <scheme val="major"/>
    </font>
    <font>
      <sz val="9"/>
      <color rgb="FF000000"/>
      <name val="宋体"/>
      <charset val="134"/>
      <scheme val="major"/>
    </font>
    <font>
      <sz val="9"/>
      <color theme="1"/>
      <name val="宋体"/>
      <charset val="134"/>
    </font>
    <font>
      <sz val="9"/>
      <color theme="1"/>
      <name val="宋体"/>
      <charset val="134"/>
      <scheme val="major"/>
    </font>
    <font>
      <sz val="9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ajor"/>
    </font>
    <font>
      <sz val="9"/>
      <color rgb="FFFF0000"/>
      <name val="宋体"/>
      <charset val="134"/>
    </font>
    <font>
      <sz val="9"/>
      <color rgb="FFFF0000"/>
      <name val="宋体"/>
      <charset val="134"/>
      <scheme val="minor"/>
    </font>
    <font>
      <sz val="9"/>
      <name val="宋体"/>
      <charset val="134"/>
    </font>
    <font>
      <b/>
      <sz val="9"/>
      <color rgb="FFFF0000"/>
      <name val="宋体"/>
      <charset val="134"/>
      <scheme val="maj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b/>
      <sz val="9"/>
      <color rgb="FF000000"/>
      <name val="宋体"/>
      <charset val="134"/>
      <scheme val="major"/>
    </font>
    <font>
      <b/>
      <sz val="9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7" tint="0.79989013336588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88402966399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88402966399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1" borderId="12" applyNumberFormat="0" applyAlignment="0" applyProtection="0">
      <alignment vertical="center"/>
    </xf>
    <xf numFmtId="0" fontId="26" fillId="12" borderId="13" applyNumberFormat="0" applyAlignment="0" applyProtection="0">
      <alignment vertical="center"/>
    </xf>
    <xf numFmtId="0" fontId="27" fillId="12" borderId="12" applyNumberFormat="0" applyAlignment="0" applyProtection="0">
      <alignment vertical="center"/>
    </xf>
    <xf numFmtId="0" fontId="28" fillId="13" borderId="14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51" applyFont="1" applyAlignment="1">
      <alignment horizontal="center" vertical="center"/>
    </xf>
    <xf numFmtId="0" fontId="2" fillId="2" borderId="1" xfId="51" applyFont="1" applyFill="1" applyBorder="1" applyAlignment="1">
      <alignment horizontal="center" vertical="center" textRotation="255" wrapText="1"/>
    </xf>
    <xf numFmtId="0" fontId="2" fillId="2" borderId="1" xfId="51" applyFont="1" applyFill="1" applyBorder="1" applyAlignment="1">
      <alignment horizontal="center" vertical="center" wrapText="1"/>
    </xf>
    <xf numFmtId="0" fontId="2" fillId="2" borderId="2" xfId="5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3" borderId="2" xfId="51" applyFont="1" applyFill="1" applyBorder="1" applyAlignment="1">
      <alignment horizontal="center" vertical="center" textRotation="255" wrapText="1"/>
    </xf>
    <xf numFmtId="0" fontId="3" fillId="0" borderId="1" xfId="51" applyFont="1" applyBorder="1" applyAlignment="1">
      <alignment horizontal="center" vertical="center" wrapText="1"/>
    </xf>
    <xf numFmtId="0" fontId="4" fillId="0" borderId="1" xfId="51" applyFont="1" applyBorder="1" applyAlignment="1">
      <alignment horizontal="left" vertical="center"/>
    </xf>
    <xf numFmtId="0" fontId="4" fillId="0" borderId="1" xfId="51" applyFont="1" applyBorder="1" applyAlignment="1">
      <alignment horizontal="center" vertical="center"/>
    </xf>
    <xf numFmtId="0" fontId="4" fillId="0" borderId="1" xfId="51" applyFont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3" borderId="3" xfId="51" applyFont="1" applyFill="1" applyBorder="1" applyAlignment="1">
      <alignment horizontal="center" vertical="center" textRotation="255" wrapText="1"/>
    </xf>
    <xf numFmtId="0" fontId="4" fillId="0" borderId="1" xfId="51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5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/>
    </xf>
    <xf numFmtId="0" fontId="4" fillId="4" borderId="1" xfId="5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7" fillId="0" borderId="1" xfId="5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1" fillId="0" borderId="1" xfId="51" applyFont="1" applyBorder="1" applyAlignment="1">
      <alignment horizontal="center" vertical="center" wrapText="1"/>
    </xf>
    <xf numFmtId="0" fontId="7" fillId="0" borderId="1" xfId="5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7" fillId="4" borderId="1" xfId="51" applyFont="1" applyFill="1" applyBorder="1" applyAlignment="1">
      <alignment horizontal="left" vertical="center" wrapText="1"/>
    </xf>
    <xf numFmtId="0" fontId="4" fillId="4" borderId="1" xfId="51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7" fillId="4" borderId="1" xfId="5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51" applyFont="1" applyBorder="1" applyAlignment="1">
      <alignment horizontal="left" vertical="center"/>
    </xf>
    <xf numFmtId="0" fontId="3" fillId="0" borderId="1" xfId="51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5" fillId="0" borderId="5" xfId="51" applyFont="1" applyBorder="1" applyAlignment="1">
      <alignment horizontal="center" vertical="center"/>
    </xf>
    <xf numFmtId="0" fontId="15" fillId="0" borderId="6" xfId="51" applyFont="1" applyBorder="1" applyAlignment="1">
      <alignment horizontal="center" vertical="center"/>
    </xf>
    <xf numFmtId="0" fontId="15" fillId="0" borderId="1" xfId="51" applyFont="1" applyBorder="1" applyAlignment="1">
      <alignment horizontal="center" vertical="center"/>
    </xf>
    <xf numFmtId="0" fontId="15" fillId="0" borderId="1" xfId="51" applyFont="1" applyBorder="1" applyAlignment="1">
      <alignment horizontal="left" vertical="center"/>
    </xf>
    <xf numFmtId="0" fontId="0" fillId="0" borderId="7" xfId="0" applyBorder="1">
      <alignment vertical="center"/>
    </xf>
    <xf numFmtId="0" fontId="2" fillId="5" borderId="1" xfId="51" applyFont="1" applyFill="1" applyBorder="1" applyAlignment="1">
      <alignment horizontal="center" vertical="center" textRotation="255" wrapText="1"/>
    </xf>
    <xf numFmtId="0" fontId="2" fillId="0" borderId="1" xfId="51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2" fillId="0" borderId="1" xfId="51" applyFont="1" applyBorder="1" applyAlignment="1">
      <alignment horizontal="center" vertical="center"/>
    </xf>
    <xf numFmtId="0" fontId="2" fillId="6" borderId="1" xfId="51" applyFont="1" applyFill="1" applyBorder="1" applyAlignment="1">
      <alignment horizontal="center" vertical="center"/>
    </xf>
    <xf numFmtId="0" fontId="5" fillId="0" borderId="1" xfId="51" applyFont="1" applyBorder="1" applyAlignment="1">
      <alignment horizontal="center" vertical="center"/>
    </xf>
    <xf numFmtId="0" fontId="15" fillId="0" borderId="1" xfId="51" applyFont="1" applyBorder="1" applyAlignment="1">
      <alignment horizontal="center" vertical="center" wrapText="1"/>
    </xf>
    <xf numFmtId="0" fontId="2" fillId="7" borderId="1" xfId="51" applyFont="1" applyFill="1" applyBorder="1" applyAlignment="1">
      <alignment horizontal="center" vertical="center" textRotation="255" wrapText="1"/>
    </xf>
    <xf numFmtId="0" fontId="16" fillId="0" borderId="1" xfId="51" applyFont="1" applyBorder="1" applyAlignment="1">
      <alignment horizontal="center" vertical="center" wrapText="1"/>
    </xf>
    <xf numFmtId="0" fontId="2" fillId="8" borderId="1" xfId="51" applyFont="1" applyFill="1" applyBorder="1" applyAlignment="1">
      <alignment horizontal="center" vertical="center" textRotation="255" wrapText="1"/>
    </xf>
    <xf numFmtId="0" fontId="2" fillId="6" borderId="1" xfId="51" applyFont="1" applyFill="1" applyBorder="1" applyAlignment="1">
      <alignment horizontal="center" vertical="center" wrapText="1"/>
    </xf>
    <xf numFmtId="0" fontId="2" fillId="9" borderId="1" xfId="51" applyFont="1" applyFill="1" applyBorder="1" applyAlignment="1">
      <alignment horizontal="center" vertical="center" textRotation="255" wrapText="1"/>
    </xf>
    <xf numFmtId="0" fontId="15" fillId="0" borderId="5" xfId="51" applyFont="1" applyBorder="1" applyAlignment="1">
      <alignment horizontal="center" vertical="center" wrapText="1"/>
    </xf>
    <xf numFmtId="0" fontId="15" fillId="0" borderId="8" xfId="51" applyFont="1" applyBorder="1" applyAlignment="1">
      <alignment horizontal="center" vertical="center" wrapText="1"/>
    </xf>
    <xf numFmtId="0" fontId="15" fillId="0" borderId="6" xfId="51" applyFont="1" applyBorder="1" applyAlignment="1">
      <alignment horizontal="center" vertical="center" wrapText="1"/>
    </xf>
    <xf numFmtId="0" fontId="4" fillId="0" borderId="0" xfId="51" applyFont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9"/>
  <sheetViews>
    <sheetView tabSelected="1" zoomScale="110" zoomScaleNormal="110" topLeftCell="A31" workbookViewId="0">
      <selection activeCell="C60" sqref="C60"/>
    </sheetView>
  </sheetViews>
  <sheetFormatPr defaultColWidth="9" defaultRowHeight="13.5"/>
  <cols>
    <col min="2" max="2" width="13.0833333333333" customWidth="1"/>
    <col min="3" max="3" width="22.0833333333333" customWidth="1"/>
    <col min="4" max="4" width="11.9" customWidth="1"/>
    <col min="5" max="5" width="7.73333333333333" customWidth="1"/>
    <col min="6" max="6" width="7.45" customWidth="1"/>
    <col min="7" max="7" width="8" customWidth="1"/>
    <col min="8" max="8" width="7.9" customWidth="1"/>
    <col min="9" max="9" width="9.26666666666667" customWidth="1"/>
    <col min="10" max="10" width="4.63333333333333" customWidth="1"/>
    <col min="11" max="12" width="5.26666666666667" customWidth="1"/>
    <col min="13" max="13" width="5.08333333333333" customWidth="1"/>
    <col min="14" max="14" width="5.26666666666667" customWidth="1"/>
    <col min="15" max="15" width="5.45" customWidth="1"/>
    <col min="16" max="16" width="12.8166666666667" customWidth="1"/>
  </cols>
  <sheetData>
    <row r="1" ht="41.2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3" t="s">
        <v>2</v>
      </c>
      <c r="C2" s="3" t="s">
        <v>3</v>
      </c>
      <c r="D2" s="4" t="s">
        <v>4</v>
      </c>
      <c r="E2" s="2" t="s">
        <v>5</v>
      </c>
      <c r="F2" s="3" t="s">
        <v>6</v>
      </c>
      <c r="G2" s="3"/>
      <c r="H2" s="3"/>
      <c r="I2" s="2" t="s">
        <v>7</v>
      </c>
      <c r="J2" s="3" t="s">
        <v>8</v>
      </c>
      <c r="K2" s="3"/>
      <c r="L2" s="3"/>
      <c r="M2" s="3"/>
      <c r="N2" s="3"/>
      <c r="O2" s="3"/>
      <c r="P2" s="2" t="s">
        <v>9</v>
      </c>
    </row>
    <row r="3" spans="1:16">
      <c r="A3" s="2"/>
      <c r="B3" s="3"/>
      <c r="C3" s="3"/>
      <c r="D3" s="5"/>
      <c r="E3" s="2"/>
      <c r="F3" s="3" t="s">
        <v>10</v>
      </c>
      <c r="G3" s="3" t="s">
        <v>11</v>
      </c>
      <c r="H3" s="3" t="s">
        <v>12</v>
      </c>
      <c r="I3" s="2"/>
      <c r="J3" s="3" t="s">
        <v>13</v>
      </c>
      <c r="K3" s="3"/>
      <c r="L3" s="3" t="s">
        <v>14</v>
      </c>
      <c r="M3" s="3"/>
      <c r="N3" s="3" t="s">
        <v>15</v>
      </c>
      <c r="O3" s="3"/>
      <c r="P3" s="2"/>
    </row>
    <row r="4" spans="1:16">
      <c r="A4" s="2"/>
      <c r="B4" s="3"/>
      <c r="C4" s="3"/>
      <c r="D4" s="5"/>
      <c r="E4" s="2"/>
      <c r="F4" s="3"/>
      <c r="G4" s="3"/>
      <c r="H4" s="3"/>
      <c r="I4" s="2"/>
      <c r="J4" s="3" t="s">
        <v>16</v>
      </c>
      <c r="K4" s="3" t="s">
        <v>17</v>
      </c>
      <c r="L4" s="3" t="s">
        <v>18</v>
      </c>
      <c r="M4" s="3" t="s">
        <v>19</v>
      </c>
      <c r="N4" s="3" t="s">
        <v>20</v>
      </c>
      <c r="O4" s="3" t="s">
        <v>21</v>
      </c>
      <c r="P4" s="2"/>
    </row>
    <row r="5" spans="1:16">
      <c r="A5" s="2"/>
      <c r="B5" s="3"/>
      <c r="C5" s="3"/>
      <c r="D5" s="5"/>
      <c r="E5" s="2"/>
      <c r="F5" s="3"/>
      <c r="G5" s="3"/>
      <c r="H5" s="3"/>
      <c r="I5" s="2"/>
      <c r="J5" s="3" t="s">
        <v>22</v>
      </c>
      <c r="K5" s="3" t="s">
        <v>22</v>
      </c>
      <c r="L5" s="3" t="s">
        <v>22</v>
      </c>
      <c r="M5" s="3" t="s">
        <v>22</v>
      </c>
      <c r="N5" s="3" t="s">
        <v>22</v>
      </c>
      <c r="O5" s="3" t="s">
        <v>22</v>
      </c>
      <c r="P5" s="2"/>
    </row>
    <row r="6" spans="1:16">
      <c r="A6" s="2"/>
      <c r="B6" s="3"/>
      <c r="C6" s="3"/>
      <c r="D6" s="6"/>
      <c r="E6" s="2"/>
      <c r="F6" s="3"/>
      <c r="G6" s="3"/>
      <c r="H6" s="3"/>
      <c r="I6" s="2"/>
      <c r="J6" s="3"/>
      <c r="K6" s="3"/>
      <c r="L6" s="3"/>
      <c r="M6" s="3"/>
      <c r="N6" s="3"/>
      <c r="O6" s="3"/>
      <c r="P6" s="2"/>
    </row>
    <row r="7" spans="1:16">
      <c r="A7" s="7" t="s">
        <v>23</v>
      </c>
      <c r="B7" s="8">
        <v>121201012</v>
      </c>
      <c r="C7" s="9" t="s">
        <v>24</v>
      </c>
      <c r="D7" s="10" t="s">
        <v>25</v>
      </c>
      <c r="E7" s="11">
        <v>3</v>
      </c>
      <c r="F7" s="11">
        <v>48</v>
      </c>
      <c r="G7" s="11">
        <v>32</v>
      </c>
      <c r="H7" s="11">
        <v>16</v>
      </c>
      <c r="I7" s="12" t="s">
        <v>26</v>
      </c>
      <c r="J7" s="11" t="s">
        <v>27</v>
      </c>
      <c r="K7" s="11"/>
      <c r="L7" s="11"/>
      <c r="M7" s="11"/>
      <c r="N7" s="11"/>
      <c r="O7" s="11"/>
      <c r="P7" s="13" t="s">
        <v>28</v>
      </c>
    </row>
    <row r="8" ht="22.5" spans="1:16">
      <c r="A8" s="14"/>
      <c r="B8" s="8">
        <v>121201022</v>
      </c>
      <c r="C8" s="15" t="s">
        <v>29</v>
      </c>
      <c r="D8" s="10" t="s">
        <v>25</v>
      </c>
      <c r="E8" s="11">
        <v>2</v>
      </c>
      <c r="F8" s="11">
        <v>32</v>
      </c>
      <c r="G8" s="11">
        <v>32</v>
      </c>
      <c r="H8" s="11"/>
      <c r="I8" s="12" t="s">
        <v>26</v>
      </c>
      <c r="J8" s="11"/>
      <c r="K8" s="11" t="s">
        <v>27</v>
      </c>
      <c r="L8" s="11"/>
      <c r="M8" s="11"/>
      <c r="N8" s="11"/>
      <c r="O8" s="11"/>
      <c r="P8" s="16"/>
    </row>
    <row r="9" ht="22.5" spans="1:16">
      <c r="A9" s="14"/>
      <c r="B9" s="17">
        <v>121201023</v>
      </c>
      <c r="C9" s="18" t="s">
        <v>30</v>
      </c>
      <c r="D9" s="10" t="s">
        <v>25</v>
      </c>
      <c r="E9" s="17">
        <v>3</v>
      </c>
      <c r="F9" s="17">
        <v>48</v>
      </c>
      <c r="G9" s="17">
        <v>32</v>
      </c>
      <c r="H9" s="17">
        <v>16</v>
      </c>
      <c r="I9" s="12" t="s">
        <v>26</v>
      </c>
      <c r="J9" s="17"/>
      <c r="K9" s="17"/>
      <c r="L9" s="17" t="s">
        <v>27</v>
      </c>
      <c r="M9" s="17"/>
      <c r="N9" s="17"/>
      <c r="O9" s="17"/>
      <c r="P9" s="13" t="s">
        <v>28</v>
      </c>
    </row>
    <row r="10" spans="1:16">
      <c r="A10" s="14"/>
      <c r="B10" s="17">
        <v>160000028</v>
      </c>
      <c r="C10" s="18" t="s">
        <v>31</v>
      </c>
      <c r="D10" s="10" t="s">
        <v>25</v>
      </c>
      <c r="E10" s="10">
        <v>1</v>
      </c>
      <c r="F10" s="17">
        <v>16</v>
      </c>
      <c r="G10" s="17">
        <v>16</v>
      </c>
      <c r="H10" s="17"/>
      <c r="I10" s="19" t="s">
        <v>32</v>
      </c>
      <c r="J10" s="16"/>
      <c r="K10" s="17" t="s">
        <v>33</v>
      </c>
      <c r="L10" s="17"/>
      <c r="M10" s="17"/>
      <c r="N10" s="17"/>
      <c r="O10" s="17"/>
      <c r="P10" s="20" t="s">
        <v>34</v>
      </c>
    </row>
    <row r="11" spans="1:16">
      <c r="A11" s="14"/>
      <c r="B11" s="17">
        <v>160000029</v>
      </c>
      <c r="C11" s="18" t="s">
        <v>35</v>
      </c>
      <c r="D11" s="10" t="s">
        <v>25</v>
      </c>
      <c r="E11" s="10">
        <v>1</v>
      </c>
      <c r="F11" s="17">
        <v>16</v>
      </c>
      <c r="G11" s="17">
        <v>16</v>
      </c>
      <c r="H11" s="17"/>
      <c r="I11" s="19" t="s">
        <v>32</v>
      </c>
      <c r="J11" s="17"/>
      <c r="K11" s="17" t="s">
        <v>33</v>
      </c>
      <c r="L11" s="17"/>
      <c r="M11" s="17"/>
      <c r="N11" s="17"/>
      <c r="O11" s="17"/>
      <c r="P11" s="20" t="s">
        <v>34</v>
      </c>
    </row>
    <row r="12" spans="1:16">
      <c r="A12" s="14"/>
      <c r="B12" s="21">
        <v>160000044</v>
      </c>
      <c r="C12" s="22" t="s">
        <v>36</v>
      </c>
      <c r="D12" s="10" t="s">
        <v>25</v>
      </c>
      <c r="E12" s="17">
        <v>4</v>
      </c>
      <c r="F12" s="17">
        <v>60</v>
      </c>
      <c r="G12" s="17">
        <v>60</v>
      </c>
      <c r="H12" s="17">
        <v>0</v>
      </c>
      <c r="I12" s="17" t="s">
        <v>26</v>
      </c>
      <c r="J12" s="17" t="s">
        <v>37</v>
      </c>
      <c r="K12" s="17"/>
      <c r="L12" s="17"/>
      <c r="M12" s="17"/>
      <c r="N12" s="17"/>
      <c r="O12" s="17"/>
      <c r="P12" s="16"/>
    </row>
    <row r="13" spans="1:16">
      <c r="A13" s="14"/>
      <c r="B13" s="21">
        <v>160000045</v>
      </c>
      <c r="C13" s="22" t="s">
        <v>38</v>
      </c>
      <c r="D13" s="10" t="s">
        <v>25</v>
      </c>
      <c r="E13" s="17">
        <v>4</v>
      </c>
      <c r="F13" s="17">
        <v>68</v>
      </c>
      <c r="G13" s="17">
        <v>68</v>
      </c>
      <c r="H13" s="17">
        <v>0</v>
      </c>
      <c r="I13" s="17" t="s">
        <v>26</v>
      </c>
      <c r="J13" s="17"/>
      <c r="K13" s="17" t="s">
        <v>39</v>
      </c>
      <c r="L13" s="17"/>
      <c r="M13" s="17"/>
      <c r="N13" s="17"/>
      <c r="O13" s="17"/>
      <c r="P13" s="16"/>
    </row>
    <row r="14" ht="14.15" customHeight="1" spans="1:16">
      <c r="A14" s="14"/>
      <c r="B14" s="23">
        <v>160000035</v>
      </c>
      <c r="C14" s="24" t="s">
        <v>40</v>
      </c>
      <c r="D14" s="25" t="s">
        <v>25</v>
      </c>
      <c r="E14" s="23">
        <v>2</v>
      </c>
      <c r="F14" s="23">
        <v>34</v>
      </c>
      <c r="G14" s="23">
        <v>24</v>
      </c>
      <c r="H14" s="23">
        <v>10</v>
      </c>
      <c r="I14" s="23" t="s">
        <v>32</v>
      </c>
      <c r="J14" s="23"/>
      <c r="K14" s="23" t="s">
        <v>41</v>
      </c>
      <c r="L14" s="23"/>
      <c r="M14" s="23"/>
      <c r="N14" s="23"/>
      <c r="O14" s="23"/>
      <c r="P14" s="26" t="s">
        <v>42</v>
      </c>
    </row>
    <row r="15" spans="1:16">
      <c r="A15" s="14"/>
      <c r="B15" s="21">
        <v>160000036</v>
      </c>
      <c r="C15" s="22" t="s">
        <v>43</v>
      </c>
      <c r="D15" s="27" t="s">
        <v>44</v>
      </c>
      <c r="E15" s="20">
        <v>2</v>
      </c>
      <c r="F15" s="20">
        <v>30</v>
      </c>
      <c r="G15" s="20">
        <v>30</v>
      </c>
      <c r="H15" s="20">
        <v>0</v>
      </c>
      <c r="I15" s="20" t="s">
        <v>26</v>
      </c>
      <c r="J15" s="20" t="s">
        <v>45</v>
      </c>
      <c r="K15" s="20"/>
      <c r="L15" s="28"/>
      <c r="M15" s="28"/>
      <c r="N15" s="17"/>
      <c r="O15" s="17"/>
      <c r="P15" s="29" t="s">
        <v>46</v>
      </c>
    </row>
    <row r="16" spans="1:16">
      <c r="A16" s="14"/>
      <c r="B16" s="21">
        <v>160000037</v>
      </c>
      <c r="C16" s="22" t="s">
        <v>47</v>
      </c>
      <c r="D16" s="27" t="s">
        <v>44</v>
      </c>
      <c r="E16" s="20">
        <v>2</v>
      </c>
      <c r="F16" s="20">
        <v>34</v>
      </c>
      <c r="G16" s="20">
        <v>34</v>
      </c>
      <c r="H16" s="20">
        <v>0</v>
      </c>
      <c r="I16" s="20" t="s">
        <v>26</v>
      </c>
      <c r="J16" s="20"/>
      <c r="K16" s="20" t="s">
        <v>41</v>
      </c>
      <c r="L16" s="28"/>
      <c r="M16" s="28"/>
      <c r="N16" s="17"/>
      <c r="O16" s="17"/>
      <c r="P16" s="29"/>
    </row>
    <row r="17" spans="1:16">
      <c r="A17" s="14"/>
      <c r="B17" s="21">
        <v>160000038</v>
      </c>
      <c r="C17" s="22" t="s">
        <v>48</v>
      </c>
      <c r="D17" s="27" t="s">
        <v>44</v>
      </c>
      <c r="E17" s="20">
        <v>2</v>
      </c>
      <c r="F17" s="20">
        <v>30</v>
      </c>
      <c r="G17" s="20">
        <v>30</v>
      </c>
      <c r="H17" s="20">
        <v>0</v>
      </c>
      <c r="I17" s="20" t="s">
        <v>26</v>
      </c>
      <c r="J17" s="20" t="s">
        <v>45</v>
      </c>
      <c r="K17" s="20"/>
      <c r="L17" s="28"/>
      <c r="M17" s="28"/>
      <c r="N17" s="17"/>
      <c r="O17" s="17"/>
      <c r="P17" s="29"/>
    </row>
    <row r="18" spans="1:16">
      <c r="A18" s="14"/>
      <c r="B18" s="21">
        <v>160000039</v>
      </c>
      <c r="C18" s="22" t="s">
        <v>49</v>
      </c>
      <c r="D18" s="27" t="s">
        <v>44</v>
      </c>
      <c r="E18" s="20">
        <v>2</v>
      </c>
      <c r="F18" s="20">
        <v>34</v>
      </c>
      <c r="G18" s="20">
        <v>34</v>
      </c>
      <c r="H18" s="20">
        <v>0</v>
      </c>
      <c r="I18" s="20" t="s">
        <v>26</v>
      </c>
      <c r="J18" s="20"/>
      <c r="K18" s="20" t="s">
        <v>41</v>
      </c>
      <c r="L18" s="28"/>
      <c r="M18" s="28"/>
      <c r="N18" s="17"/>
      <c r="O18" s="17"/>
      <c r="P18" s="29"/>
    </row>
    <row r="19" spans="1:16">
      <c r="A19" s="14"/>
      <c r="B19" s="21">
        <v>160000040</v>
      </c>
      <c r="C19" s="22" t="s">
        <v>50</v>
      </c>
      <c r="D19" s="27" t="s">
        <v>44</v>
      </c>
      <c r="E19" s="20">
        <v>2</v>
      </c>
      <c r="F19" s="20">
        <v>34</v>
      </c>
      <c r="G19" s="20">
        <v>34</v>
      </c>
      <c r="H19" s="20">
        <v>0</v>
      </c>
      <c r="I19" s="20" t="s">
        <v>26</v>
      </c>
      <c r="J19" s="20"/>
      <c r="K19" s="20"/>
      <c r="L19" s="20" t="s">
        <v>41</v>
      </c>
      <c r="M19" s="20"/>
      <c r="N19" s="17"/>
      <c r="O19" s="28"/>
      <c r="P19" s="29"/>
    </row>
    <row r="20" spans="1:16">
      <c r="A20" s="14"/>
      <c r="B20" s="21">
        <v>160000041</v>
      </c>
      <c r="C20" s="22" t="s">
        <v>51</v>
      </c>
      <c r="D20" s="27" t="s">
        <v>44</v>
      </c>
      <c r="E20" s="20">
        <v>2</v>
      </c>
      <c r="F20" s="20">
        <v>34</v>
      </c>
      <c r="G20" s="20">
        <v>34</v>
      </c>
      <c r="H20" s="20">
        <v>0</v>
      </c>
      <c r="I20" s="20" t="s">
        <v>26</v>
      </c>
      <c r="J20" s="20"/>
      <c r="K20" s="20"/>
      <c r="L20" s="20"/>
      <c r="M20" s="20" t="s">
        <v>41</v>
      </c>
      <c r="N20" s="17"/>
      <c r="O20" s="17"/>
      <c r="P20" s="29"/>
    </row>
    <row r="21" spans="1:16">
      <c r="A21" s="14"/>
      <c r="B21" s="21">
        <v>160000042</v>
      </c>
      <c r="C21" s="22" t="s">
        <v>52</v>
      </c>
      <c r="D21" s="27" t="s">
        <v>44</v>
      </c>
      <c r="E21" s="19">
        <v>2</v>
      </c>
      <c r="F21" s="19">
        <v>34</v>
      </c>
      <c r="G21" s="19">
        <v>34</v>
      </c>
      <c r="H21" s="19">
        <v>0</v>
      </c>
      <c r="I21" s="30" t="s">
        <v>32</v>
      </c>
      <c r="J21" s="19"/>
      <c r="K21" s="19" t="s">
        <v>41</v>
      </c>
      <c r="L21" s="19"/>
      <c r="M21" s="11"/>
      <c r="N21" s="11"/>
      <c r="O21" s="11"/>
      <c r="P21" s="29"/>
    </row>
    <row r="22" spans="1:16">
      <c r="A22" s="14"/>
      <c r="B22" s="21">
        <v>160000043</v>
      </c>
      <c r="C22" s="22" t="s">
        <v>53</v>
      </c>
      <c r="D22" s="27" t="s">
        <v>44</v>
      </c>
      <c r="E22" s="19">
        <v>2</v>
      </c>
      <c r="F22" s="19">
        <v>34</v>
      </c>
      <c r="G22" s="19">
        <v>34</v>
      </c>
      <c r="H22" s="19">
        <v>0</v>
      </c>
      <c r="I22" s="30" t="s">
        <v>32</v>
      </c>
      <c r="J22" s="19"/>
      <c r="K22" s="19" t="s">
        <v>41</v>
      </c>
      <c r="L22" s="19"/>
      <c r="M22" s="11"/>
      <c r="N22" s="11"/>
      <c r="O22" s="11"/>
      <c r="P22" s="29"/>
    </row>
    <row r="23" spans="1:16">
      <c r="A23" s="14"/>
      <c r="B23" s="19">
        <v>120607022</v>
      </c>
      <c r="C23" s="31" t="s">
        <v>54</v>
      </c>
      <c r="D23" s="19" t="s">
        <v>44</v>
      </c>
      <c r="E23" s="11">
        <v>1</v>
      </c>
      <c r="F23" s="11">
        <v>18</v>
      </c>
      <c r="G23" s="11">
        <v>0</v>
      </c>
      <c r="H23" s="11">
        <v>18</v>
      </c>
      <c r="I23" s="19" t="s">
        <v>32</v>
      </c>
      <c r="J23" s="11"/>
      <c r="K23" s="11"/>
      <c r="L23" s="12" t="s">
        <v>55</v>
      </c>
      <c r="M23" s="11"/>
      <c r="N23" s="11"/>
      <c r="O23" s="11"/>
      <c r="P23" s="32" t="s">
        <v>56</v>
      </c>
    </row>
    <row r="24" ht="22.5" spans="1:16">
      <c r="A24" s="14"/>
      <c r="B24" s="19">
        <v>120607020</v>
      </c>
      <c r="C24" s="31" t="s">
        <v>57</v>
      </c>
      <c r="D24" s="11" t="s">
        <v>25</v>
      </c>
      <c r="E24" s="11">
        <v>1</v>
      </c>
      <c r="F24" s="11">
        <v>24</v>
      </c>
      <c r="G24" s="11">
        <v>24</v>
      </c>
      <c r="H24" s="11">
        <v>0</v>
      </c>
      <c r="I24" s="19" t="s">
        <v>32</v>
      </c>
      <c r="J24" s="11" t="s">
        <v>58</v>
      </c>
      <c r="K24" s="11"/>
      <c r="L24" s="11"/>
      <c r="M24" s="11"/>
      <c r="N24" s="11"/>
      <c r="O24" s="11"/>
      <c r="P24" s="20" t="s">
        <v>59</v>
      </c>
    </row>
    <row r="25" ht="22.5" spans="1:16">
      <c r="A25" s="14"/>
      <c r="B25" s="19">
        <v>120607021</v>
      </c>
      <c r="C25" s="31" t="s">
        <v>60</v>
      </c>
      <c r="D25" s="11" t="s">
        <v>25</v>
      </c>
      <c r="E25" s="11">
        <v>3</v>
      </c>
      <c r="F25" s="11">
        <v>51</v>
      </c>
      <c r="G25" s="11">
        <v>21</v>
      </c>
      <c r="H25" s="11">
        <v>30</v>
      </c>
      <c r="I25" s="19" t="s">
        <v>32</v>
      </c>
      <c r="J25" s="11"/>
      <c r="K25" s="11" t="s">
        <v>61</v>
      </c>
      <c r="L25" s="11"/>
      <c r="M25" s="11"/>
      <c r="N25" s="11"/>
      <c r="O25" s="11"/>
      <c r="P25" s="20"/>
    </row>
    <row r="26" spans="1:16">
      <c r="A26" s="14"/>
      <c r="B26" s="33">
        <v>120607019</v>
      </c>
      <c r="C26" s="34" t="s">
        <v>62</v>
      </c>
      <c r="D26" s="21" t="s">
        <v>44</v>
      </c>
      <c r="E26" s="35">
        <v>1</v>
      </c>
      <c r="F26" s="35">
        <v>16</v>
      </c>
      <c r="G26" s="35">
        <v>16</v>
      </c>
      <c r="H26" s="35"/>
      <c r="I26" s="35" t="s">
        <v>32</v>
      </c>
      <c r="J26" s="36"/>
      <c r="K26" s="33"/>
      <c r="L26" s="37" t="s">
        <v>63</v>
      </c>
      <c r="M26" s="33"/>
      <c r="N26" s="33"/>
      <c r="O26" s="33"/>
      <c r="P26" s="21" t="s">
        <v>64</v>
      </c>
    </row>
    <row r="27" ht="22.5" spans="1:16">
      <c r="A27" s="14"/>
      <c r="B27" s="21">
        <v>160000049</v>
      </c>
      <c r="C27" s="38" t="s">
        <v>65</v>
      </c>
      <c r="D27" s="21" t="s">
        <v>25</v>
      </c>
      <c r="E27" s="21">
        <v>2</v>
      </c>
      <c r="F27" s="21">
        <v>34</v>
      </c>
      <c r="G27" s="21">
        <v>4</v>
      </c>
      <c r="H27" s="21">
        <v>30</v>
      </c>
      <c r="I27" s="21" t="s">
        <v>32</v>
      </c>
      <c r="J27" s="21" t="s">
        <v>45</v>
      </c>
      <c r="K27" s="21"/>
      <c r="L27" s="21"/>
      <c r="M27" s="21"/>
      <c r="N27" s="21"/>
      <c r="O27" s="21"/>
      <c r="P27" s="26" t="s">
        <v>66</v>
      </c>
    </row>
    <row r="28" ht="22.5" spans="1:16">
      <c r="A28" s="14"/>
      <c r="B28" s="21">
        <v>160000050</v>
      </c>
      <c r="C28" s="38" t="s">
        <v>67</v>
      </c>
      <c r="D28" s="21" t="s">
        <v>25</v>
      </c>
      <c r="E28" s="21">
        <v>2</v>
      </c>
      <c r="F28" s="21">
        <v>36</v>
      </c>
      <c r="G28" s="21">
        <v>2</v>
      </c>
      <c r="H28" s="21">
        <v>34</v>
      </c>
      <c r="I28" s="21" t="s">
        <v>32</v>
      </c>
      <c r="J28" s="21"/>
      <c r="K28" s="21" t="s">
        <v>41</v>
      </c>
      <c r="L28" s="21"/>
      <c r="M28" s="21"/>
      <c r="N28" s="21"/>
      <c r="O28" s="21"/>
      <c r="P28" s="26" t="s">
        <v>68</v>
      </c>
    </row>
    <row r="29" ht="22.5" spans="1:16">
      <c r="A29" s="14"/>
      <c r="B29" s="21">
        <v>160000051</v>
      </c>
      <c r="C29" s="38" t="s">
        <v>69</v>
      </c>
      <c r="D29" s="21" t="s">
        <v>25</v>
      </c>
      <c r="E29" s="21">
        <v>2</v>
      </c>
      <c r="F29" s="21">
        <v>38</v>
      </c>
      <c r="G29" s="21">
        <v>4</v>
      </c>
      <c r="H29" s="21">
        <v>34</v>
      </c>
      <c r="I29" s="21" t="s">
        <v>32</v>
      </c>
      <c r="J29" s="21"/>
      <c r="K29" s="21"/>
      <c r="L29" s="21" t="s">
        <v>41</v>
      </c>
      <c r="M29" s="21"/>
      <c r="N29" s="21"/>
      <c r="O29" s="21"/>
      <c r="P29" s="26" t="s">
        <v>70</v>
      </c>
    </row>
    <row r="30" spans="1:16">
      <c r="A30" s="14"/>
      <c r="B30" s="8">
        <v>121104012</v>
      </c>
      <c r="C30" s="9" t="s">
        <v>71</v>
      </c>
      <c r="D30" s="10" t="s">
        <v>25</v>
      </c>
      <c r="E30" s="11">
        <v>2</v>
      </c>
      <c r="F30" s="11">
        <v>36</v>
      </c>
      <c r="G30" s="11">
        <v>36</v>
      </c>
      <c r="H30" s="11">
        <v>0</v>
      </c>
      <c r="I30" s="11" t="s">
        <v>26</v>
      </c>
      <c r="J30" s="11" t="s">
        <v>72</v>
      </c>
      <c r="K30" s="11"/>
      <c r="L30" s="11"/>
      <c r="M30" s="11"/>
      <c r="N30" s="11"/>
      <c r="O30" s="16"/>
      <c r="P30" s="11" t="s">
        <v>73</v>
      </c>
    </row>
    <row r="31" spans="1:16">
      <c r="A31" s="14"/>
      <c r="B31" s="8">
        <v>121104013</v>
      </c>
      <c r="C31" s="9" t="s">
        <v>74</v>
      </c>
      <c r="D31" s="10" t="s">
        <v>25</v>
      </c>
      <c r="E31" s="11">
        <v>2</v>
      </c>
      <c r="F31" s="11">
        <v>112</v>
      </c>
      <c r="G31" s="11">
        <v>0</v>
      </c>
      <c r="H31" s="11">
        <v>112</v>
      </c>
      <c r="I31" s="11" t="s">
        <v>26</v>
      </c>
      <c r="J31" s="11" t="s">
        <v>75</v>
      </c>
      <c r="K31" s="11"/>
      <c r="L31" s="11"/>
      <c r="M31" s="11"/>
      <c r="N31" s="11"/>
      <c r="O31" s="16"/>
      <c r="P31" s="11"/>
    </row>
    <row r="32" spans="1:16">
      <c r="A32" s="39"/>
      <c r="B32" s="8">
        <v>160000016</v>
      </c>
      <c r="C32" s="9" t="s">
        <v>76</v>
      </c>
      <c r="D32" s="10" t="s">
        <v>25</v>
      </c>
      <c r="E32" s="11">
        <v>2</v>
      </c>
      <c r="F32" s="11">
        <v>32</v>
      </c>
      <c r="G32" s="11">
        <v>16</v>
      </c>
      <c r="H32" s="11">
        <v>16</v>
      </c>
      <c r="I32" s="11" t="s">
        <v>32</v>
      </c>
      <c r="J32" s="11"/>
      <c r="K32" s="19" t="s">
        <v>33</v>
      </c>
      <c r="L32" s="11"/>
      <c r="M32" s="11"/>
      <c r="N32" s="11"/>
      <c r="O32" s="11"/>
      <c r="P32" s="40" t="s">
        <v>28</v>
      </c>
    </row>
    <row r="33" spans="1:16">
      <c r="A33" s="39"/>
      <c r="B33" s="11">
        <v>160000022</v>
      </c>
      <c r="C33" s="9" t="s">
        <v>77</v>
      </c>
      <c r="D33" s="10" t="s">
        <v>25</v>
      </c>
      <c r="E33" s="11">
        <v>2</v>
      </c>
      <c r="F33" s="11">
        <v>32</v>
      </c>
      <c r="G33" s="11">
        <v>32</v>
      </c>
      <c r="H33" s="11">
        <v>0</v>
      </c>
      <c r="I33" s="11" t="s">
        <v>32</v>
      </c>
      <c r="J33" s="19" t="s">
        <v>33</v>
      </c>
      <c r="K33" s="11"/>
      <c r="L33" s="11"/>
      <c r="M33" s="11"/>
      <c r="N33" s="11"/>
      <c r="O33" s="11"/>
      <c r="P33" s="41" t="s">
        <v>78</v>
      </c>
    </row>
    <row r="34" spans="1:16">
      <c r="A34" s="39"/>
      <c r="B34" s="28" t="s">
        <v>79</v>
      </c>
      <c r="C34" s="42" t="s">
        <v>80</v>
      </c>
      <c r="D34" s="43" t="s">
        <v>25</v>
      </c>
      <c r="E34" s="28">
        <v>1</v>
      </c>
      <c r="F34" s="28">
        <v>16</v>
      </c>
      <c r="G34" s="28">
        <v>16</v>
      </c>
      <c r="H34" s="28">
        <v>0</v>
      </c>
      <c r="I34" s="28" t="s">
        <v>32</v>
      </c>
      <c r="J34" s="28" t="s">
        <v>81</v>
      </c>
      <c r="K34" s="28" t="s">
        <v>81</v>
      </c>
      <c r="L34" s="28" t="s">
        <v>81</v>
      </c>
      <c r="M34" s="28" t="s">
        <v>81</v>
      </c>
      <c r="N34" s="28"/>
      <c r="O34" s="28"/>
      <c r="P34" s="40" t="s">
        <v>82</v>
      </c>
    </row>
    <row r="35" spans="1:16">
      <c r="A35" s="39"/>
      <c r="B35" s="8">
        <v>160000015</v>
      </c>
      <c r="C35" s="9" t="s">
        <v>83</v>
      </c>
      <c r="D35" s="10" t="s">
        <v>25</v>
      </c>
      <c r="E35" s="11">
        <v>1</v>
      </c>
      <c r="F35" s="11">
        <v>16</v>
      </c>
      <c r="G35" s="11">
        <v>16</v>
      </c>
      <c r="H35" s="11">
        <v>0</v>
      </c>
      <c r="I35" s="11" t="s">
        <v>26</v>
      </c>
      <c r="J35" s="11" t="s">
        <v>84</v>
      </c>
      <c r="K35" s="11"/>
      <c r="L35" s="11"/>
      <c r="M35" s="11"/>
      <c r="N35" s="11"/>
      <c r="O35" s="11"/>
      <c r="P35" s="41" t="s">
        <v>85</v>
      </c>
    </row>
    <row r="36" spans="1:16">
      <c r="A36" s="39"/>
      <c r="B36" s="43">
        <v>160000031</v>
      </c>
      <c r="C36" s="44" t="s">
        <v>86</v>
      </c>
      <c r="D36" s="45" t="s">
        <v>25</v>
      </c>
      <c r="E36" s="28">
        <v>1</v>
      </c>
      <c r="F36" s="28">
        <v>16</v>
      </c>
      <c r="G36" s="28">
        <v>16</v>
      </c>
      <c r="H36" s="28">
        <v>0</v>
      </c>
      <c r="I36" s="8" t="s">
        <v>32</v>
      </c>
      <c r="K36" s="8"/>
      <c r="L36" s="16"/>
      <c r="M36" s="8"/>
      <c r="N36" s="8" t="s">
        <v>84</v>
      </c>
      <c r="O36" s="8"/>
      <c r="P36" s="28" t="s">
        <v>85</v>
      </c>
    </row>
    <row r="37" spans="1:16">
      <c r="A37" s="39"/>
      <c r="B37" s="11">
        <v>121105015</v>
      </c>
      <c r="C37" s="9" t="s">
        <v>87</v>
      </c>
      <c r="D37" s="10" t="s">
        <v>25</v>
      </c>
      <c r="E37" s="11">
        <v>1</v>
      </c>
      <c r="F37" s="11">
        <v>16</v>
      </c>
      <c r="G37" s="11">
        <v>16</v>
      </c>
      <c r="H37" s="11">
        <v>0</v>
      </c>
      <c r="I37" s="19" t="s">
        <v>32</v>
      </c>
      <c r="J37" s="19" t="s">
        <v>88</v>
      </c>
      <c r="K37" s="19" t="s">
        <v>88</v>
      </c>
      <c r="L37" s="11"/>
      <c r="M37" s="11"/>
      <c r="N37" s="11"/>
      <c r="O37" s="11"/>
      <c r="P37" s="40" t="s">
        <v>89</v>
      </c>
    </row>
    <row r="38" spans="1:16">
      <c r="A38" s="39"/>
      <c r="B38" s="11">
        <v>121105014</v>
      </c>
      <c r="C38" s="9" t="s">
        <v>90</v>
      </c>
      <c r="D38" s="10" t="s">
        <v>25</v>
      </c>
      <c r="E38" s="11">
        <v>1</v>
      </c>
      <c r="F38" s="11">
        <v>16</v>
      </c>
      <c r="G38" s="11">
        <v>16</v>
      </c>
      <c r="H38" s="11">
        <v>0</v>
      </c>
      <c r="I38" s="19" t="s">
        <v>32</v>
      </c>
      <c r="J38" s="11"/>
      <c r="K38" s="11"/>
      <c r="L38" s="19" t="s">
        <v>88</v>
      </c>
      <c r="M38" s="19" t="s">
        <v>88</v>
      </c>
      <c r="N38" s="11"/>
      <c r="O38" s="11"/>
      <c r="P38" s="41"/>
    </row>
    <row r="39" spans="1:16">
      <c r="A39" s="39"/>
      <c r="B39" s="45">
        <v>160000053</v>
      </c>
      <c r="C39" s="9" t="s">
        <v>91</v>
      </c>
      <c r="D39" s="10" t="s">
        <v>25</v>
      </c>
      <c r="E39" s="11">
        <v>2</v>
      </c>
      <c r="F39" s="11">
        <v>34</v>
      </c>
      <c r="G39" s="11">
        <v>24</v>
      </c>
      <c r="H39" s="11">
        <v>10</v>
      </c>
      <c r="I39" s="11" t="s">
        <v>32</v>
      </c>
      <c r="J39" s="11"/>
      <c r="K39" s="11"/>
      <c r="L39" s="11" t="s">
        <v>41</v>
      </c>
      <c r="M39" s="11"/>
      <c r="N39" s="11"/>
      <c r="O39" s="11"/>
      <c r="P39" s="46"/>
    </row>
    <row r="40" spans="1:16">
      <c r="A40" s="39"/>
      <c r="B40" s="45">
        <v>160000026</v>
      </c>
      <c r="C40" s="9" t="s">
        <v>92</v>
      </c>
      <c r="D40" s="10" t="s">
        <v>25</v>
      </c>
      <c r="E40" s="11">
        <v>2</v>
      </c>
      <c r="F40" s="11">
        <v>34</v>
      </c>
      <c r="G40" s="11">
        <v>34</v>
      </c>
      <c r="H40" s="11">
        <v>0</v>
      </c>
      <c r="I40" s="11" t="s">
        <v>32</v>
      </c>
      <c r="J40" s="11"/>
      <c r="K40" s="11"/>
      <c r="L40" s="11"/>
      <c r="M40" s="11"/>
      <c r="N40" s="11" t="s">
        <v>41</v>
      </c>
      <c r="O40" s="11"/>
      <c r="P40" s="41" t="s">
        <v>93</v>
      </c>
    </row>
    <row r="41" spans="1:16">
      <c r="A41" s="39"/>
      <c r="B41" s="17">
        <v>160000003</v>
      </c>
      <c r="C41" s="47" t="s">
        <v>94</v>
      </c>
      <c r="D41" s="48" t="s">
        <v>25</v>
      </c>
      <c r="E41" s="49">
        <v>1</v>
      </c>
      <c r="F41" s="49">
        <v>16</v>
      </c>
      <c r="G41" s="49">
        <v>16</v>
      </c>
      <c r="H41" s="49">
        <v>0</v>
      </c>
      <c r="I41" s="49" t="s">
        <v>32</v>
      </c>
      <c r="J41" s="49"/>
      <c r="K41" s="49"/>
      <c r="L41" s="49"/>
      <c r="M41" s="49"/>
      <c r="N41" s="17" t="s">
        <v>84</v>
      </c>
      <c r="O41" s="49"/>
      <c r="P41" s="41" t="s">
        <v>93</v>
      </c>
    </row>
    <row r="42" spans="1:16">
      <c r="A42" s="50"/>
      <c r="B42" s="51" t="s">
        <v>95</v>
      </c>
      <c r="C42" s="52"/>
      <c r="D42" s="53"/>
      <c r="E42" s="53">
        <f>SUM(E7:E41)-17</f>
        <v>49</v>
      </c>
      <c r="F42" s="53">
        <f>SUM(F7:F41)-282</f>
        <v>897</v>
      </c>
      <c r="G42" s="53">
        <f>SUM(G7:G41)-264</f>
        <v>589</v>
      </c>
      <c r="H42" s="53">
        <f>SUM(H7:H41)-18</f>
        <v>308</v>
      </c>
      <c r="I42" s="54"/>
      <c r="J42" s="53">
        <v>18</v>
      </c>
      <c r="K42" s="53">
        <v>18</v>
      </c>
      <c r="L42" s="53">
        <v>9</v>
      </c>
      <c r="M42" s="53">
        <v>1</v>
      </c>
      <c r="N42" s="53">
        <v>4</v>
      </c>
      <c r="O42" s="53">
        <v>0</v>
      </c>
      <c r="P42" s="55"/>
    </row>
    <row r="43" spans="1:16">
      <c r="A43" s="56" t="s">
        <v>96</v>
      </c>
      <c r="B43" s="11">
        <v>1202073330</v>
      </c>
      <c r="C43" s="10" t="s">
        <v>97</v>
      </c>
      <c r="D43" s="10" t="s">
        <v>25</v>
      </c>
      <c r="E43" s="57">
        <v>4</v>
      </c>
      <c r="F43" s="57">
        <v>60</v>
      </c>
      <c r="G43" s="57">
        <v>60</v>
      </c>
      <c r="H43" s="57">
        <v>0</v>
      </c>
      <c r="I43" s="57" t="s">
        <v>98</v>
      </c>
      <c r="J43" s="57" t="s">
        <v>37</v>
      </c>
      <c r="K43" s="57"/>
      <c r="L43" s="57"/>
      <c r="M43" s="57"/>
      <c r="N43" s="57"/>
      <c r="O43" s="57"/>
      <c r="P43" s="58"/>
    </row>
    <row r="44" spans="1:16">
      <c r="A44" s="56"/>
      <c r="B44" s="11">
        <v>120101976</v>
      </c>
      <c r="C44" s="59" t="s">
        <v>99</v>
      </c>
      <c r="D44" s="10" t="s">
        <v>25</v>
      </c>
      <c r="E44" s="57">
        <v>4</v>
      </c>
      <c r="F44" s="57">
        <v>60</v>
      </c>
      <c r="G44" s="57">
        <v>60</v>
      </c>
      <c r="H44" s="57">
        <v>0</v>
      </c>
      <c r="I44" s="57" t="s">
        <v>26</v>
      </c>
      <c r="J44" s="57" t="s">
        <v>37</v>
      </c>
      <c r="K44" s="57"/>
      <c r="L44" s="57"/>
      <c r="M44" s="57"/>
      <c r="N44" s="57"/>
      <c r="O44" s="57"/>
      <c r="P44" s="58"/>
    </row>
    <row r="45" spans="1:16">
      <c r="A45" s="56"/>
      <c r="B45" s="11">
        <v>1202073331</v>
      </c>
      <c r="C45" s="59" t="s">
        <v>100</v>
      </c>
      <c r="D45" s="10" t="s">
        <v>25</v>
      </c>
      <c r="E45" s="57">
        <v>2</v>
      </c>
      <c r="F45" s="57">
        <v>30</v>
      </c>
      <c r="G45" s="57">
        <v>30</v>
      </c>
      <c r="H45" s="57">
        <v>0</v>
      </c>
      <c r="I45" s="57" t="s">
        <v>32</v>
      </c>
      <c r="J45" s="57" t="s">
        <v>45</v>
      </c>
      <c r="K45" s="57"/>
      <c r="L45" s="57"/>
      <c r="M45" s="57"/>
      <c r="N45" s="57"/>
      <c r="O45" s="57"/>
      <c r="P45" s="58"/>
    </row>
    <row r="46" spans="1:16">
      <c r="A46" s="56"/>
      <c r="B46" s="11">
        <v>1202073343</v>
      </c>
      <c r="C46" s="10" t="s">
        <v>101</v>
      </c>
      <c r="D46" s="60" t="s">
        <v>25</v>
      </c>
      <c r="E46" s="57">
        <v>3</v>
      </c>
      <c r="F46" s="57">
        <v>51</v>
      </c>
      <c r="G46" s="57">
        <v>51</v>
      </c>
      <c r="H46" s="57">
        <v>0</v>
      </c>
      <c r="I46" s="57" t="s">
        <v>26</v>
      </c>
      <c r="J46" s="57"/>
      <c r="K46" s="57" t="s">
        <v>61</v>
      </c>
      <c r="L46" s="57"/>
      <c r="M46" s="57"/>
      <c r="N46" s="57"/>
      <c r="O46" s="57"/>
      <c r="P46" s="58"/>
    </row>
    <row r="47" spans="1:16">
      <c r="A47" s="56"/>
      <c r="B47" s="11">
        <v>120101062</v>
      </c>
      <c r="C47" s="59" t="s">
        <v>102</v>
      </c>
      <c r="D47" s="10" t="s">
        <v>25</v>
      </c>
      <c r="E47" s="57">
        <v>4</v>
      </c>
      <c r="F47" s="57">
        <v>68</v>
      </c>
      <c r="G47" s="57">
        <v>68</v>
      </c>
      <c r="H47" s="57">
        <v>0</v>
      </c>
      <c r="I47" s="57" t="s">
        <v>26</v>
      </c>
      <c r="J47" s="57"/>
      <c r="K47" s="57" t="s">
        <v>39</v>
      </c>
      <c r="L47" s="57"/>
      <c r="M47" s="57"/>
      <c r="N47" s="57"/>
      <c r="O47" s="57"/>
      <c r="P47" s="58"/>
    </row>
    <row r="48" spans="1:16">
      <c r="A48" s="56"/>
      <c r="B48" s="11">
        <v>120201019</v>
      </c>
      <c r="C48" s="59" t="s">
        <v>103</v>
      </c>
      <c r="D48" s="10" t="s">
        <v>25</v>
      </c>
      <c r="E48" s="57">
        <v>3</v>
      </c>
      <c r="F48" s="57">
        <v>51</v>
      </c>
      <c r="G48" s="57">
        <v>51</v>
      </c>
      <c r="H48" s="57">
        <v>0</v>
      </c>
      <c r="I48" s="57" t="s">
        <v>32</v>
      </c>
      <c r="J48" s="57"/>
      <c r="K48" s="57" t="s">
        <v>61</v>
      </c>
      <c r="L48" s="57"/>
      <c r="M48" s="57"/>
      <c r="N48" s="57"/>
      <c r="O48" s="57"/>
      <c r="P48" s="58"/>
    </row>
    <row r="49" spans="1:16">
      <c r="A49" s="56"/>
      <c r="B49" s="11">
        <v>1202073333</v>
      </c>
      <c r="C49" s="59" t="s">
        <v>104</v>
      </c>
      <c r="D49" s="59" t="s">
        <v>25</v>
      </c>
      <c r="E49" s="57">
        <v>2</v>
      </c>
      <c r="F49" s="57">
        <v>34</v>
      </c>
      <c r="G49" s="57">
        <v>34</v>
      </c>
      <c r="H49" s="57">
        <v>0</v>
      </c>
      <c r="I49" s="57" t="s">
        <v>32</v>
      </c>
      <c r="J49" s="57"/>
      <c r="K49" s="57" t="s">
        <v>41</v>
      </c>
      <c r="L49" s="57"/>
      <c r="M49" s="57"/>
      <c r="N49" s="57"/>
      <c r="O49" s="57"/>
      <c r="P49" s="58"/>
    </row>
    <row r="50" spans="1:16">
      <c r="A50" s="56"/>
      <c r="B50" s="12">
        <v>1202073344</v>
      </c>
      <c r="C50" s="61" t="s">
        <v>105</v>
      </c>
      <c r="D50" s="61" t="s">
        <v>25</v>
      </c>
      <c r="E50" s="12">
        <v>2</v>
      </c>
      <c r="F50" s="12">
        <v>34</v>
      </c>
      <c r="G50" s="12">
        <v>34</v>
      </c>
      <c r="H50" s="12">
        <v>0</v>
      </c>
      <c r="I50" s="12" t="s">
        <v>106</v>
      </c>
      <c r="J50" s="12"/>
      <c r="K50" s="12"/>
      <c r="L50" s="12" t="s">
        <v>41</v>
      </c>
      <c r="M50" s="12"/>
      <c r="N50" s="12"/>
      <c r="O50" s="12"/>
      <c r="P50" s="58"/>
    </row>
    <row r="51" spans="1:16">
      <c r="A51" s="56"/>
      <c r="B51" s="51" t="s">
        <v>95</v>
      </c>
      <c r="C51" s="52"/>
      <c r="D51" s="53"/>
      <c r="E51" s="62">
        <f>SUM(E43:E50)</f>
        <v>24</v>
      </c>
      <c r="F51" s="62">
        <f>SUM(F43:F50)</f>
        <v>388</v>
      </c>
      <c r="G51" s="62">
        <f>SUM(G43:G50)</f>
        <v>388</v>
      </c>
      <c r="H51" s="62">
        <f>SUM(H43:H50)</f>
        <v>0</v>
      </c>
      <c r="I51" s="62"/>
      <c r="J51" s="62">
        <v>10</v>
      </c>
      <c r="K51" s="62">
        <v>12</v>
      </c>
      <c r="L51" s="62">
        <v>2</v>
      </c>
      <c r="M51" s="62">
        <v>0</v>
      </c>
      <c r="N51" s="62">
        <v>0</v>
      </c>
      <c r="O51" s="62">
        <v>0</v>
      </c>
      <c r="P51" s="58"/>
    </row>
    <row r="52" spans="1:16">
      <c r="A52" s="63" t="s">
        <v>107</v>
      </c>
      <c r="B52" s="11">
        <v>120101287</v>
      </c>
      <c r="C52" s="59" t="s">
        <v>108</v>
      </c>
      <c r="D52" s="59" t="s">
        <v>25</v>
      </c>
      <c r="E52" s="57">
        <v>4</v>
      </c>
      <c r="F52" s="57">
        <v>68</v>
      </c>
      <c r="G52" s="57">
        <v>48</v>
      </c>
      <c r="H52" s="57">
        <v>20</v>
      </c>
      <c r="I52" s="57" t="s">
        <v>98</v>
      </c>
      <c r="J52" s="57"/>
      <c r="K52" s="57"/>
      <c r="L52" s="57" t="s">
        <v>39</v>
      </c>
      <c r="M52" s="57"/>
      <c r="N52" s="57"/>
      <c r="O52" s="57"/>
      <c r="P52" s="58"/>
    </row>
    <row r="53" spans="1:16">
      <c r="A53" s="63"/>
      <c r="B53" s="11">
        <v>1202073334</v>
      </c>
      <c r="C53" s="59" t="s">
        <v>109</v>
      </c>
      <c r="D53" s="59" t="s">
        <v>25</v>
      </c>
      <c r="E53" s="57">
        <v>4</v>
      </c>
      <c r="F53" s="57">
        <v>68</v>
      </c>
      <c r="G53" s="57">
        <v>48</v>
      </c>
      <c r="H53" s="57">
        <v>20</v>
      </c>
      <c r="I53" s="57" t="s">
        <v>98</v>
      </c>
      <c r="J53" s="57"/>
      <c r="K53" s="57"/>
      <c r="L53" s="57" t="s">
        <v>39</v>
      </c>
      <c r="M53" s="57"/>
      <c r="N53" s="57"/>
      <c r="O53" s="57"/>
      <c r="P53" s="58"/>
    </row>
    <row r="54" spans="1:16">
      <c r="A54" s="63"/>
      <c r="B54" s="11">
        <v>1202073335</v>
      </c>
      <c r="C54" s="59" t="s">
        <v>110</v>
      </c>
      <c r="D54" s="10" t="s">
        <v>25</v>
      </c>
      <c r="E54" s="57">
        <v>3</v>
      </c>
      <c r="F54" s="57">
        <v>51</v>
      </c>
      <c r="G54" s="57">
        <v>30</v>
      </c>
      <c r="H54" s="57">
        <v>21</v>
      </c>
      <c r="I54" s="57" t="s">
        <v>32</v>
      </c>
      <c r="J54" s="57"/>
      <c r="K54" s="57"/>
      <c r="L54" s="57" t="s">
        <v>61</v>
      </c>
      <c r="M54" s="57"/>
      <c r="N54" s="57"/>
      <c r="O54" s="57"/>
      <c r="P54" s="58"/>
    </row>
    <row r="55" spans="1:16">
      <c r="A55" s="63"/>
      <c r="B55" s="11">
        <v>1202073336</v>
      </c>
      <c r="C55" s="57" t="s">
        <v>111</v>
      </c>
      <c r="D55" s="57" t="s">
        <v>25</v>
      </c>
      <c r="E55" s="57">
        <v>4</v>
      </c>
      <c r="F55" s="57">
        <v>68</v>
      </c>
      <c r="G55" s="57">
        <v>0</v>
      </c>
      <c r="H55" s="57">
        <v>68</v>
      </c>
      <c r="I55" s="57" t="s">
        <v>32</v>
      </c>
      <c r="J55" s="11"/>
      <c r="K55" s="11"/>
      <c r="L55" s="11"/>
      <c r="M55" s="11" t="s">
        <v>39</v>
      </c>
      <c r="N55" s="64"/>
      <c r="O55" s="64"/>
      <c r="P55" s="58"/>
    </row>
    <row r="56" spans="1:16">
      <c r="A56" s="63"/>
      <c r="B56" s="11">
        <v>1202073337</v>
      </c>
      <c r="C56" s="11" t="s">
        <v>112</v>
      </c>
      <c r="D56" s="11" t="s">
        <v>25</v>
      </c>
      <c r="E56" s="11">
        <v>4</v>
      </c>
      <c r="F56" s="11">
        <v>68</v>
      </c>
      <c r="G56" s="11">
        <v>0</v>
      </c>
      <c r="H56" s="11">
        <v>68</v>
      </c>
      <c r="I56" s="57" t="s">
        <v>32</v>
      </c>
      <c r="J56" s="11"/>
      <c r="K56" s="11"/>
      <c r="L56" s="11"/>
      <c r="M56" s="11" t="s">
        <v>39</v>
      </c>
      <c r="N56" s="11"/>
      <c r="O56" s="11"/>
      <c r="P56" s="58"/>
    </row>
    <row r="57" spans="1:16">
      <c r="A57" s="63"/>
      <c r="B57" s="11">
        <v>1202073338</v>
      </c>
      <c r="C57" s="57" t="s">
        <v>113</v>
      </c>
      <c r="D57" s="59" t="s">
        <v>25</v>
      </c>
      <c r="E57" s="57">
        <v>4</v>
      </c>
      <c r="F57" s="57">
        <v>68</v>
      </c>
      <c r="G57" s="57">
        <v>40</v>
      </c>
      <c r="H57" s="57">
        <v>28</v>
      </c>
      <c r="I57" s="57" t="s">
        <v>26</v>
      </c>
      <c r="J57" s="57"/>
      <c r="K57" s="57"/>
      <c r="L57" s="57"/>
      <c r="M57" s="57" t="s">
        <v>39</v>
      </c>
      <c r="N57" s="57"/>
      <c r="O57" s="57"/>
      <c r="P57" s="58"/>
    </row>
    <row r="58" spans="1:16">
      <c r="A58" s="63"/>
      <c r="B58" s="11">
        <v>1202073339</v>
      </c>
      <c r="C58" s="57" t="s">
        <v>114</v>
      </c>
      <c r="D58" s="59" t="s">
        <v>25</v>
      </c>
      <c r="E58" s="57">
        <v>3</v>
      </c>
      <c r="F58" s="57">
        <v>51</v>
      </c>
      <c r="G58" s="57">
        <v>0</v>
      </c>
      <c r="H58" s="57">
        <v>51</v>
      </c>
      <c r="I58" s="57" t="s">
        <v>32</v>
      </c>
      <c r="J58" s="57"/>
      <c r="K58" s="57"/>
      <c r="L58" s="57"/>
      <c r="M58" s="57" t="s">
        <v>61</v>
      </c>
      <c r="N58" s="57"/>
      <c r="O58" s="57"/>
      <c r="P58" s="58"/>
    </row>
    <row r="59" spans="1:16">
      <c r="A59" s="63"/>
      <c r="B59" s="51" t="s">
        <v>95</v>
      </c>
      <c r="C59" s="52"/>
      <c r="D59" s="53"/>
      <c r="E59" s="62">
        <f>SUM(E52:E58)</f>
        <v>26</v>
      </c>
      <c r="F59" s="62">
        <f>SUM(F52:F58)</f>
        <v>442</v>
      </c>
      <c r="G59" s="62">
        <f>SUM(G52:G58)</f>
        <v>166</v>
      </c>
      <c r="H59" s="62">
        <f>SUM(H52:H58)</f>
        <v>276</v>
      </c>
      <c r="I59" s="62"/>
      <c r="J59" s="62">
        <v>0</v>
      </c>
      <c r="K59" s="62">
        <v>0</v>
      </c>
      <c r="L59" s="62">
        <v>11</v>
      </c>
      <c r="M59" s="62">
        <v>15</v>
      </c>
      <c r="N59" s="62">
        <v>0</v>
      </c>
      <c r="O59" s="57">
        <v>0</v>
      </c>
      <c r="P59" s="58"/>
    </row>
    <row r="60" ht="14.15" customHeight="1" spans="1:16">
      <c r="A60" s="65" t="s">
        <v>115</v>
      </c>
      <c r="B60" s="11">
        <v>1202073340</v>
      </c>
      <c r="C60" s="57" t="s">
        <v>116</v>
      </c>
      <c r="D60" s="59" t="s">
        <v>25</v>
      </c>
      <c r="E60" s="57">
        <v>3</v>
      </c>
      <c r="F60" s="57">
        <v>51</v>
      </c>
      <c r="G60" s="57">
        <v>51</v>
      </c>
      <c r="H60" s="57">
        <v>0</v>
      </c>
      <c r="I60" s="57" t="s">
        <v>32</v>
      </c>
      <c r="J60" s="57"/>
      <c r="K60" s="57"/>
      <c r="L60" s="57"/>
      <c r="M60" s="57" t="s">
        <v>61</v>
      </c>
      <c r="N60" s="57"/>
      <c r="O60" s="57"/>
      <c r="P60" s="58"/>
    </row>
    <row r="61" ht="14.15" customHeight="1" spans="1:16">
      <c r="A61" s="65"/>
      <c r="B61" s="11">
        <v>1202073341</v>
      </c>
      <c r="C61" s="57" t="s">
        <v>117</v>
      </c>
      <c r="D61" s="57" t="s">
        <v>25</v>
      </c>
      <c r="E61" s="57">
        <v>4</v>
      </c>
      <c r="F61" s="57">
        <v>68</v>
      </c>
      <c r="G61" s="57">
        <v>0</v>
      </c>
      <c r="H61" s="57">
        <v>68</v>
      </c>
      <c r="I61" s="57" t="s">
        <v>32</v>
      </c>
      <c r="J61" s="11"/>
      <c r="K61" s="11"/>
      <c r="L61" s="11" t="s">
        <v>39</v>
      </c>
      <c r="M61" s="11"/>
      <c r="N61" s="11"/>
      <c r="O61" s="11"/>
      <c r="P61" s="58"/>
    </row>
    <row r="62" ht="14.15" customHeight="1" spans="1:16">
      <c r="A62" s="65"/>
      <c r="B62" s="11">
        <v>120102182</v>
      </c>
      <c r="C62" s="59" t="s">
        <v>118</v>
      </c>
      <c r="D62" s="59" t="s">
        <v>25</v>
      </c>
      <c r="E62" s="57">
        <v>4</v>
      </c>
      <c r="F62" s="57">
        <v>68</v>
      </c>
      <c r="G62" s="57">
        <v>0</v>
      </c>
      <c r="H62" s="57">
        <v>68</v>
      </c>
      <c r="I62" s="57" t="s">
        <v>106</v>
      </c>
      <c r="J62" s="57"/>
      <c r="K62" s="57"/>
      <c r="L62" s="57" t="s">
        <v>39</v>
      </c>
      <c r="M62" s="57"/>
      <c r="N62" s="57"/>
      <c r="O62" s="57"/>
      <c r="P62" s="58"/>
    </row>
    <row r="63" ht="14.15" customHeight="1" spans="1:16">
      <c r="A63" s="65"/>
      <c r="B63" s="11">
        <v>1202073342</v>
      </c>
      <c r="C63" s="57" t="s">
        <v>119</v>
      </c>
      <c r="D63" s="66" t="s">
        <v>25</v>
      </c>
      <c r="E63" s="57">
        <v>4</v>
      </c>
      <c r="F63" s="57">
        <v>68</v>
      </c>
      <c r="G63" s="57">
        <v>0</v>
      </c>
      <c r="H63" s="57">
        <v>68</v>
      </c>
      <c r="I63" s="57" t="s">
        <v>26</v>
      </c>
      <c r="J63" s="11"/>
      <c r="K63" s="11"/>
      <c r="L63" s="11"/>
      <c r="M63" s="11" t="s">
        <v>39</v>
      </c>
      <c r="N63" s="57"/>
      <c r="O63" s="57"/>
      <c r="P63" s="58"/>
    </row>
    <row r="64" ht="14.15" customHeight="1" spans="1:16">
      <c r="A64" s="65"/>
      <c r="B64" s="11">
        <v>1202073345</v>
      </c>
      <c r="C64" s="59" t="s">
        <v>120</v>
      </c>
      <c r="D64" s="59" t="s">
        <v>25</v>
      </c>
      <c r="E64" s="57">
        <v>3</v>
      </c>
      <c r="F64" s="57">
        <v>51</v>
      </c>
      <c r="G64" s="57">
        <v>0</v>
      </c>
      <c r="H64" s="57">
        <v>51</v>
      </c>
      <c r="I64" s="57" t="s">
        <v>32</v>
      </c>
      <c r="J64" s="57"/>
      <c r="K64" s="57"/>
      <c r="L64" s="57"/>
      <c r="M64" s="57" t="s">
        <v>61</v>
      </c>
      <c r="N64" s="57"/>
      <c r="O64" s="57"/>
      <c r="P64" s="58"/>
    </row>
    <row r="65" spans="1:16">
      <c r="A65" s="65"/>
      <c r="B65" s="51" t="s">
        <v>95</v>
      </c>
      <c r="C65" s="52"/>
      <c r="D65" s="53"/>
      <c r="E65" s="62">
        <f>SUM(E60:E64)</f>
        <v>18</v>
      </c>
      <c r="F65" s="62">
        <f>SUM(F60:F64)</f>
        <v>306</v>
      </c>
      <c r="G65" s="62">
        <f>SUM(G60:G64)</f>
        <v>51</v>
      </c>
      <c r="H65" s="62">
        <f>SUM(H60:H64)</f>
        <v>255</v>
      </c>
      <c r="I65" s="62"/>
      <c r="J65" s="62">
        <v>0</v>
      </c>
      <c r="K65" s="62">
        <v>0</v>
      </c>
      <c r="L65" s="62">
        <v>8</v>
      </c>
      <c r="M65" s="62">
        <v>10</v>
      </c>
      <c r="N65" s="62">
        <v>0</v>
      </c>
      <c r="O65" s="62">
        <v>0</v>
      </c>
      <c r="P65" s="58"/>
    </row>
    <row r="66" spans="1:16">
      <c r="A66" s="67" t="s">
        <v>121</v>
      </c>
      <c r="B66" s="11">
        <v>120104200</v>
      </c>
      <c r="C66" s="11" t="s">
        <v>122</v>
      </c>
      <c r="D66" s="59" t="s">
        <v>25</v>
      </c>
      <c r="E66" s="11">
        <v>32</v>
      </c>
      <c r="F66" s="11">
        <v>576</v>
      </c>
      <c r="G66" s="11">
        <v>0</v>
      </c>
      <c r="H66" s="11">
        <v>576</v>
      </c>
      <c r="I66" s="57" t="s">
        <v>32</v>
      </c>
      <c r="J66" s="11"/>
      <c r="K66" s="11"/>
      <c r="L66" s="11"/>
      <c r="M66" s="11"/>
      <c r="N66" s="11"/>
      <c r="O66" s="11" t="s">
        <v>123</v>
      </c>
      <c r="P66" s="58"/>
    </row>
    <row r="67" ht="24.65" customHeight="1" spans="1:16">
      <c r="A67" s="67"/>
      <c r="B67" s="51" t="s">
        <v>95</v>
      </c>
      <c r="C67" s="52"/>
      <c r="D67" s="53"/>
      <c r="E67" s="62">
        <f>SUM(E66:E66)</f>
        <v>32</v>
      </c>
      <c r="F67" s="62">
        <f>SUM(F66:F66)</f>
        <v>576</v>
      </c>
      <c r="G67" s="62">
        <f>SUM(G66:G66)</f>
        <v>0</v>
      </c>
      <c r="H67" s="62">
        <v>576</v>
      </c>
      <c r="I67" s="62"/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32</v>
      </c>
      <c r="P67" s="58"/>
    </row>
    <row r="68" spans="1:16">
      <c r="A68" s="68" t="s">
        <v>124</v>
      </c>
      <c r="B68" s="69"/>
      <c r="C68" s="70"/>
      <c r="D68" s="62"/>
      <c r="E68" s="62">
        <f>E67+E65+E59+E51+E42</f>
        <v>149</v>
      </c>
      <c r="F68" s="62">
        <f>F67+F65+F59+F51+F42</f>
        <v>2609</v>
      </c>
      <c r="G68" s="62">
        <f>G67+G65+G59+G51+G42</f>
        <v>1194</v>
      </c>
      <c r="H68" s="62">
        <f>H67+H65+H59+H51+H42</f>
        <v>1415</v>
      </c>
      <c r="I68" s="62"/>
      <c r="J68" s="62">
        <f>J67+J65+J59+J51+J42</f>
        <v>28</v>
      </c>
      <c r="K68" s="62">
        <f>K67+K65+K59+K51+K42</f>
        <v>30</v>
      </c>
      <c r="L68" s="62">
        <f>L67+L65+L59+L51+L42</f>
        <v>30</v>
      </c>
      <c r="M68" s="62">
        <f>M67+M65+M59+M51+M42</f>
        <v>26</v>
      </c>
      <c r="N68" s="62">
        <f>N67+N65+N59+N51+N42</f>
        <v>4</v>
      </c>
      <c r="O68" s="62">
        <v>32</v>
      </c>
      <c r="P68" s="58"/>
    </row>
    <row r="69" spans="1:16">
      <c r="A69" s="71" t="s">
        <v>125</v>
      </c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</row>
  </sheetData>
  <mergeCells count="36">
    <mergeCell ref="A1:P1"/>
    <mergeCell ref="F2:H2"/>
    <mergeCell ref="J2:O2"/>
    <mergeCell ref="J3:K3"/>
    <mergeCell ref="L3:M3"/>
    <mergeCell ref="N3:O3"/>
    <mergeCell ref="B42:C42"/>
    <mergeCell ref="B51:C51"/>
    <mergeCell ref="B59:C59"/>
    <mergeCell ref="B65:C65"/>
    <mergeCell ref="B67:C67"/>
    <mergeCell ref="A68:C68"/>
    <mergeCell ref="A69:P69"/>
    <mergeCell ref="A2:A6"/>
    <mergeCell ref="A7:A42"/>
    <mergeCell ref="A43:A51"/>
    <mergeCell ref="A52:A59"/>
    <mergeCell ref="A60:A65"/>
    <mergeCell ref="A66:A67"/>
    <mergeCell ref="B2:B6"/>
    <mergeCell ref="C2:C6"/>
    <mergeCell ref="D2:D6"/>
    <mergeCell ref="E2:E6"/>
    <mergeCell ref="F3:F6"/>
    <mergeCell ref="G3:G6"/>
    <mergeCell ref="H3:H6"/>
    <mergeCell ref="I2:I6"/>
    <mergeCell ref="J5:J6"/>
    <mergeCell ref="K5:K6"/>
    <mergeCell ref="L5:L6"/>
    <mergeCell ref="M5:M6"/>
    <mergeCell ref="N5:N6"/>
    <mergeCell ref="O5:O6"/>
    <mergeCell ref="P2:P6"/>
    <mergeCell ref="P15:P22"/>
    <mergeCell ref="P30:P31"/>
  </mergeCells>
  <pageMargins left="0.7" right="0.7" top="0.75" bottom="0.75" header="0.3" footer="0.3"/>
  <pageSetup paperSize="9" scale="6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关务与外贸服务专业教学进度表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wxl</cp:lastModifiedBy>
  <dcterms:created xsi:type="dcterms:W3CDTF">2021-05-18T10:13:00Z</dcterms:created>
  <cp:lastPrinted>2024-06-07T13:40:00Z</cp:lastPrinted>
  <dcterms:modified xsi:type="dcterms:W3CDTF">2026-01-25T16:33:49Z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8A5DFA4DB534710EEB3F2969A8B371F1_43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